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nmueller5\Box\Documents\Saline Jefferson Gage County Programs\Crop Tech Cafe\"/>
    </mc:Choice>
  </mc:AlternateContent>
  <bookViews>
    <workbookView xWindow="0" yWindow="0" windowWidth="20520" windowHeight="9555"/>
  </bookViews>
  <sheets>
    <sheet name="Soybean Yield Estimator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2" l="1"/>
  <c r="B26" i="2"/>
  <c r="K26" i="2"/>
  <c r="D28" i="2" l="1"/>
  <c r="D31" i="2" s="1"/>
  <c r="I3" i="2" l="1"/>
</calcChain>
</file>

<file path=xl/comments1.xml><?xml version="1.0" encoding="utf-8"?>
<comments xmlns="http://schemas.openxmlformats.org/spreadsheetml/2006/main">
  <authors>
    <author>Nathan Mueller</author>
  </authors>
  <commentList>
    <comment ref="A9" authorId="0" shapeId="0">
      <text>
        <r>
          <rPr>
            <b/>
            <sz val="9"/>
            <color indexed="81"/>
            <rFont val="Tahoma"/>
            <family val="2"/>
          </rPr>
          <t>Nathan Mueller:</t>
        </r>
        <r>
          <rPr>
            <sz val="9"/>
            <color indexed="81"/>
            <rFont val="Tahoma"/>
            <family val="2"/>
          </rPr>
          <t xml:space="preserve">
R5.5 or later, better if during R6</t>
        </r>
      </text>
    </comment>
  </commentList>
</comments>
</file>

<file path=xl/sharedStrings.xml><?xml version="1.0" encoding="utf-8"?>
<sst xmlns="http://schemas.openxmlformats.org/spreadsheetml/2006/main" count="38" uniqueCount="38">
  <si>
    <t>County</t>
  </si>
  <si>
    <t>Seeds/Lbs</t>
  </si>
  <si>
    <t>Size</t>
  </si>
  <si>
    <t>Division Factor</t>
  </si>
  <si>
    <t>Large</t>
  </si>
  <si>
    <t>Date</t>
  </si>
  <si>
    <t>Irrigation</t>
  </si>
  <si>
    <t>Tillage</t>
  </si>
  <si>
    <t>Normal</t>
  </si>
  <si>
    <t>Previous Crop</t>
  </si>
  <si>
    <t>Row Spacing</t>
  </si>
  <si>
    <t>Growth Stage</t>
  </si>
  <si>
    <t>Small</t>
  </si>
  <si>
    <t>Total</t>
  </si>
  <si>
    <t>Average</t>
  </si>
  <si>
    <t>Final Yield</t>
  </si>
  <si>
    <t>Spacing</t>
  </si>
  <si>
    <t>inches</t>
  </si>
  <si>
    <t>A</t>
  </si>
  <si>
    <t>B</t>
  </si>
  <si>
    <t>C</t>
  </si>
  <si>
    <t>Yield (bu/ac) = A * B / C</t>
  </si>
  <si>
    <t>If 15 or 10-inch rows, divide value in half and sample adjacent row</t>
  </si>
  <si>
    <t>If 6 to 8 inch rows, divide value by 4 and sample 4 rows side by side</t>
  </si>
  <si>
    <t>Row Length to Cut</t>
  </si>
  <si>
    <t>Post yield estimation losses (%)</t>
  </si>
  <si>
    <t>State</t>
  </si>
  <si>
    <t>Pods per 1/10,000 Acres (one cell represents each plant)</t>
  </si>
  <si>
    <t>Seeds per pod from two representative plants from the plants cut in 1/10,000 of an acre (one cell represents one pod)</t>
  </si>
  <si>
    <t>Recommended range of 5-20%</t>
  </si>
  <si>
    <t>Final Yield = Total Yield*(100-Losses in %)/100 * 87/(100 - Harvest Moisture)</t>
  </si>
  <si>
    <t>Comments or notes…</t>
  </si>
  <si>
    <t>Available for download at:</t>
  </si>
  <si>
    <t>Harvest moisture (%)</t>
  </si>
  <si>
    <t>Total yield (13%)</t>
  </si>
  <si>
    <t>Enter seed size above</t>
  </si>
  <si>
    <r>
      <t xml:space="preserve">Crop Tech Cafe Soybean Preharvest Yield Estimator </t>
    </r>
    <r>
      <rPr>
        <i/>
        <sz val="12"/>
        <color theme="1"/>
        <rFont val="Calibri"/>
        <family val="2"/>
        <scheme val="minor"/>
      </rPr>
      <t>(Enter values in blue cells below)</t>
    </r>
  </si>
  <si>
    <t xml:space="preserve">http://croptechcafe.org/soybeanyieldestimator/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</si>
</sst>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7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Fill="1" applyBorder="1"/>
    <xf numFmtId="164" fontId="0" fillId="2" borderId="2" xfId="0" applyNumberFormat="1" applyFill="1" applyBorder="1"/>
    <xf numFmtId="0" fontId="0" fillId="0" borderId="0" xfId="0" applyFill="1" applyBorder="1" applyAlignment="1">
      <alignment horizontal="center"/>
    </xf>
    <xf numFmtId="1" fontId="0" fillId="2" borderId="2" xfId="0" applyNumberFormat="1" applyFill="1" applyBorder="1"/>
    <xf numFmtId="0" fontId="0" fillId="3" borderId="2" xfId="0" applyFill="1" applyBorder="1" applyProtection="1">
      <protection locked="0"/>
    </xf>
    <xf numFmtId="1" fontId="1" fillId="2" borderId="2" xfId="0" applyNumberFormat="1" applyFont="1" applyFill="1" applyBorder="1"/>
    <xf numFmtId="0" fontId="0" fillId="0" borderId="0" xfId="0" applyBorder="1"/>
    <xf numFmtId="0" fontId="0" fillId="0" borderId="8" xfId="0" applyBorder="1"/>
    <xf numFmtId="0" fontId="0" fillId="0" borderId="9" xfId="0" applyBorder="1"/>
    <xf numFmtId="0" fontId="0" fillId="3" borderId="2" xfId="0" applyFill="1" applyBorder="1" applyAlignment="1" applyProtection="1">
      <alignment horizontal="left"/>
      <protection locked="0"/>
    </xf>
    <xf numFmtId="0" fontId="0" fillId="0" borderId="11" xfId="0" applyBorder="1"/>
    <xf numFmtId="14" fontId="0" fillId="3" borderId="2" xfId="0" applyNumberFormat="1" applyFill="1" applyBorder="1" applyAlignment="1" applyProtection="1">
      <alignment horizontal="left"/>
      <protection locked="0"/>
    </xf>
    <xf numFmtId="0" fontId="0" fillId="0" borderId="12" xfId="0" applyBorder="1"/>
    <xf numFmtId="0" fontId="0" fillId="3" borderId="2" xfId="0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0" borderId="0" xfId="0" applyFont="1" applyBorder="1"/>
    <xf numFmtId="0" fontId="0" fillId="0" borderId="0" xfId="0" applyBorder="1" applyAlignment="1"/>
    <xf numFmtId="2" fontId="0" fillId="3" borderId="4" xfId="0" applyNumberFormat="1" applyFill="1" applyBorder="1" applyAlignment="1" applyProtection="1">
      <alignment horizontal="center"/>
      <protection locked="0"/>
    </xf>
    <xf numFmtId="0" fontId="0" fillId="2" borderId="7" xfId="0" applyFill="1" applyBorder="1"/>
    <xf numFmtId="0" fontId="0" fillId="2" borderId="5" xfId="0" applyFill="1" applyBorder="1"/>
    <xf numFmtId="0" fontId="0" fillId="2" borderId="5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1"/>
    <xf numFmtId="0" fontId="2" fillId="0" borderId="0" xfId="0" applyFont="1" applyBorder="1"/>
    <xf numFmtId="0" fontId="0" fillId="0" borderId="0" xfId="0" applyFill="1" applyBorder="1" applyAlignment="1" applyProtection="1">
      <alignment horizontal="left" vertical="top"/>
      <protection locked="0"/>
    </xf>
    <xf numFmtId="0" fontId="0" fillId="0" borderId="11" xfId="0" applyFill="1" applyBorder="1" applyAlignment="1" applyProtection="1">
      <alignment horizontal="left" vertical="top"/>
      <protection locked="0"/>
    </xf>
    <xf numFmtId="0" fontId="0" fillId="0" borderId="10" xfId="0" applyBorder="1"/>
    <xf numFmtId="0" fontId="3" fillId="0" borderId="3" xfId="1" applyBorder="1"/>
    <xf numFmtId="1" fontId="1" fillId="0" borderId="8" xfId="0" applyNumberFormat="1" applyFont="1" applyFill="1" applyBorder="1"/>
    <xf numFmtId="0" fontId="1" fillId="0" borderId="0" xfId="0" applyFont="1" applyBorder="1" applyAlignment="1">
      <alignment horizontal="right"/>
    </xf>
    <xf numFmtId="0" fontId="0" fillId="0" borderId="13" xfId="0" applyBorder="1"/>
    <xf numFmtId="0" fontId="3" fillId="0" borderId="13" xfId="1" applyBorder="1"/>
    <xf numFmtId="0" fontId="3" fillId="0" borderId="10" xfId="1" applyBorder="1" applyProtection="1">
      <protection locked="0"/>
    </xf>
    <xf numFmtId="0" fontId="1" fillId="0" borderId="3" xfId="0" applyFont="1" applyBorder="1" applyAlignment="1">
      <alignment horizontal="right"/>
    </xf>
    <xf numFmtId="0" fontId="1" fillId="0" borderId="0" xfId="0" applyFont="1" applyAlignment="1">
      <alignment horizontal="right"/>
    </xf>
    <xf numFmtId="0" fontId="0" fillId="2" borderId="2" xfId="0" applyFont="1" applyFill="1" applyBorder="1"/>
    <xf numFmtId="0" fontId="2" fillId="0" borderId="3" xfId="0" applyFont="1" applyBorder="1" applyAlignment="1"/>
    <xf numFmtId="0" fontId="7" fillId="2" borderId="2" xfId="0" applyFont="1" applyFill="1" applyBorder="1" applyAlignment="1" applyProtection="1">
      <alignment vertical="center"/>
    </xf>
    <xf numFmtId="0" fontId="0" fillId="0" borderId="0" xfId="0" applyBorder="1" applyProtection="1"/>
    <xf numFmtId="0" fontId="0" fillId="0" borderId="11" xfId="0" applyBorder="1" applyProtection="1"/>
    <xf numFmtId="0" fontId="2" fillId="0" borderId="3" xfId="0" applyFont="1" applyBorder="1" applyAlignment="1" applyProtection="1"/>
    <xf numFmtId="0" fontId="2" fillId="0" borderId="0" xfId="0" applyFont="1" applyBorder="1" applyAlignment="1" applyProtection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/>
    </xf>
    <xf numFmtId="0" fontId="0" fillId="0" borderId="11" xfId="0" applyFill="1" applyBorder="1" applyProtection="1"/>
    <xf numFmtId="0" fontId="2" fillId="0" borderId="0" xfId="0" applyFont="1" applyFill="1" applyBorder="1" applyAlignment="1" applyProtection="1">
      <alignment vertical="center"/>
    </xf>
    <xf numFmtId="0" fontId="2" fillId="4" borderId="2" xfId="0" applyFont="1" applyFill="1" applyBorder="1" applyAlignment="1">
      <alignment horizontal="right"/>
    </xf>
    <xf numFmtId="0" fontId="0" fillId="0" borderId="0" xfId="0" applyBorder="1" applyAlignment="1" applyProtection="1">
      <alignment horizontal="right"/>
    </xf>
    <xf numFmtId="0" fontId="2" fillId="4" borderId="2" xfId="0" applyFont="1" applyFill="1" applyBorder="1" applyAlignment="1" applyProtection="1">
      <alignment horizontal="right" vertical="center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3" borderId="14" xfId="0" applyFill="1" applyBorder="1" applyAlignment="1" applyProtection="1">
      <alignment horizontal="left" vertical="top"/>
      <protection locked="0"/>
    </xf>
    <xf numFmtId="0" fontId="0" fillId="3" borderId="13" xfId="0" applyFill="1" applyBorder="1" applyAlignment="1" applyProtection="1">
      <alignment horizontal="left" vertical="top"/>
      <protection locked="0"/>
    </xf>
    <xf numFmtId="0" fontId="0" fillId="3" borderId="15" xfId="0" applyFill="1" applyBorder="1" applyAlignment="1" applyProtection="1">
      <alignment horizontal="left" vertical="top"/>
      <protection locked="0"/>
    </xf>
    <xf numFmtId="0" fontId="6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right"/>
    </xf>
    <xf numFmtId="0" fontId="0" fillId="0" borderId="13" xfId="0" applyFont="1" applyBorder="1" applyAlignment="1">
      <alignment horizontal="right"/>
    </xf>
    <xf numFmtId="0" fontId="0" fillId="3" borderId="2" xfId="0" applyFont="1" applyFill="1" applyBorder="1" applyAlignment="1" applyProtection="1">
      <alignment horizontal="center" wrapText="1"/>
      <protection locked="0"/>
    </xf>
    <xf numFmtId="0" fontId="1" fillId="2" borderId="2" xfId="0" applyFont="1" applyFill="1" applyBorder="1" applyAlignment="1">
      <alignment horizontal="center" wrapText="1"/>
    </xf>
    <xf numFmtId="164" fontId="0" fillId="2" borderId="4" xfId="0" applyNumberFormat="1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8" xfId="0" applyFont="1" applyBorder="1" applyAlignment="1">
      <alignment horizontal="right"/>
    </xf>
    <xf numFmtId="0" fontId="0" fillId="0" borderId="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1" xfId="0" applyBorder="1" applyAlignment="1">
      <alignment horizontal="left"/>
    </xf>
    <xf numFmtId="0" fontId="2" fillId="4" borderId="14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4" borderId="15" xfId="0" applyFont="1" applyFill="1" applyBorder="1" applyAlignment="1">
      <alignment horizontal="center"/>
    </xf>
    <xf numFmtId="0" fontId="0" fillId="0" borderId="1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0" xfId="0" applyBorder="1" applyAlignment="1">
      <alignment horizontal="right"/>
    </xf>
    <xf numFmtId="0" fontId="0" fillId="0" borderId="11" xfId="0" applyBorder="1" applyAlignment="1">
      <alignment horizontal="right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66677</xdr:colOff>
      <xdr:row>31</xdr:row>
      <xdr:rowOff>61912</xdr:rowOff>
    </xdr:from>
    <xdr:to>
      <xdr:col>10</xdr:col>
      <xdr:colOff>582203</xdr:colOff>
      <xdr:row>33</xdr:row>
      <xdr:rowOff>87059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467602" y="5710237"/>
          <a:ext cx="1163226" cy="38709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roptechcafe.org/soybeanyieldestimator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4"/>
  <sheetViews>
    <sheetView tabSelected="1" workbookViewId="0">
      <selection activeCell="J15" sqref="J15"/>
    </sheetView>
  </sheetViews>
  <sheetFormatPr defaultRowHeight="14.25" x14ac:dyDescent="0.45"/>
  <cols>
    <col min="1" max="1" width="13.3984375" customWidth="1"/>
    <col min="2" max="2" width="16.6640625" customWidth="1"/>
    <col min="3" max="3" width="15.1328125" customWidth="1"/>
    <col min="4" max="4" width="10.59765625" bestFit="1" customWidth="1"/>
    <col min="6" max="6" width="11.59765625" bestFit="1" customWidth="1"/>
  </cols>
  <sheetData>
    <row r="1" spans="1:11" ht="15.75" x14ac:dyDescent="0.5">
      <c r="A1" s="63" t="s">
        <v>36</v>
      </c>
      <c r="B1" s="63"/>
      <c r="C1" s="63"/>
      <c r="D1" s="63"/>
      <c r="E1" s="63"/>
      <c r="F1" s="63"/>
      <c r="G1" s="63"/>
      <c r="H1" s="63"/>
      <c r="I1" s="63"/>
      <c r="J1" s="63"/>
      <c r="K1" s="63"/>
    </row>
    <row r="2" spans="1:11" x14ac:dyDescent="0.45">
      <c r="A2" s="1" t="s">
        <v>26</v>
      </c>
      <c r="B2" s="14"/>
      <c r="C2" s="12"/>
      <c r="D2" s="12" t="s">
        <v>1</v>
      </c>
      <c r="E2" s="12" t="s">
        <v>2</v>
      </c>
      <c r="F2" s="12" t="s">
        <v>3</v>
      </c>
      <c r="G2" s="12"/>
      <c r="H2" s="12" t="s">
        <v>16</v>
      </c>
      <c r="I2" s="69" t="s">
        <v>24</v>
      </c>
      <c r="J2" s="69"/>
      <c r="K2" s="13"/>
    </row>
    <row r="3" spans="1:11" x14ac:dyDescent="0.45">
      <c r="A3" s="2" t="s">
        <v>0</v>
      </c>
      <c r="B3" s="14"/>
      <c r="C3" s="11"/>
      <c r="D3" s="26">
        <v>2500</v>
      </c>
      <c r="E3" s="27" t="s">
        <v>4</v>
      </c>
      <c r="F3" s="26">
        <v>15</v>
      </c>
      <c r="G3" s="11"/>
      <c r="H3" s="22">
        <v>30</v>
      </c>
      <c r="I3" s="68">
        <f>627.26/H3</f>
        <v>20.908666666666665</v>
      </c>
      <c r="J3" s="68"/>
      <c r="K3" s="15" t="s">
        <v>17</v>
      </c>
    </row>
    <row r="4" spans="1:11" ht="15" customHeight="1" x14ac:dyDescent="0.45">
      <c r="A4" s="2" t="s">
        <v>5</v>
      </c>
      <c r="B4" s="16"/>
      <c r="C4" s="11"/>
      <c r="D4" s="3">
        <v>2666</v>
      </c>
      <c r="E4" s="4"/>
      <c r="F4" s="3">
        <v>16</v>
      </c>
      <c r="G4" s="11"/>
      <c r="H4" s="77" t="s">
        <v>22</v>
      </c>
      <c r="I4" s="78"/>
      <c r="J4" s="78"/>
      <c r="K4" s="79"/>
    </row>
    <row r="5" spans="1:11" x14ac:dyDescent="0.45">
      <c r="A5" s="2" t="s">
        <v>6</v>
      </c>
      <c r="B5" s="14"/>
      <c r="C5" s="11"/>
      <c r="D5" s="3">
        <v>2833</v>
      </c>
      <c r="E5" s="4"/>
      <c r="F5" s="3">
        <v>17</v>
      </c>
      <c r="G5" s="11"/>
      <c r="H5" s="80"/>
      <c r="I5" s="81"/>
      <c r="J5" s="81"/>
      <c r="K5" s="82"/>
    </row>
    <row r="6" spans="1:11" ht="15" customHeight="1" x14ac:dyDescent="0.45">
      <c r="A6" s="2" t="s">
        <v>7</v>
      </c>
      <c r="B6" s="14"/>
      <c r="C6" s="11"/>
      <c r="D6" s="24">
        <v>3000</v>
      </c>
      <c r="E6" s="25" t="s">
        <v>8</v>
      </c>
      <c r="F6" s="24">
        <v>18</v>
      </c>
      <c r="G6" s="11"/>
      <c r="H6" s="77" t="s">
        <v>23</v>
      </c>
      <c r="I6" s="78"/>
      <c r="J6" s="78"/>
      <c r="K6" s="79"/>
    </row>
    <row r="7" spans="1:11" x14ac:dyDescent="0.45">
      <c r="A7" s="2" t="s">
        <v>9</v>
      </c>
      <c r="B7" s="14"/>
      <c r="C7" s="11"/>
      <c r="D7" s="3">
        <v>3166</v>
      </c>
      <c r="E7" s="4"/>
      <c r="F7" s="3">
        <v>19</v>
      </c>
      <c r="G7" s="11"/>
      <c r="H7" s="80"/>
      <c r="I7" s="81"/>
      <c r="J7" s="81"/>
      <c r="K7" s="82"/>
    </row>
    <row r="8" spans="1:11" x14ac:dyDescent="0.45">
      <c r="A8" s="2" t="s">
        <v>10</v>
      </c>
      <c r="B8" s="14"/>
      <c r="C8" s="11"/>
      <c r="D8" s="3">
        <v>3333</v>
      </c>
      <c r="E8" s="4"/>
      <c r="F8" s="3">
        <v>20</v>
      </c>
      <c r="G8" s="45"/>
      <c r="H8" s="45"/>
      <c r="I8" s="45"/>
      <c r="J8" s="45"/>
      <c r="K8" s="46"/>
    </row>
    <row r="9" spans="1:11" x14ac:dyDescent="0.45">
      <c r="A9" s="5" t="s">
        <v>11</v>
      </c>
      <c r="B9" s="14"/>
      <c r="C9" s="11"/>
      <c r="D9" s="23">
        <v>3500</v>
      </c>
      <c r="E9" s="28" t="s">
        <v>12</v>
      </c>
      <c r="F9" s="23">
        <v>21</v>
      </c>
      <c r="G9" s="47"/>
      <c r="H9" s="48"/>
      <c r="I9" s="49"/>
      <c r="J9" s="50"/>
      <c r="K9" s="51"/>
    </row>
    <row r="10" spans="1:11" x14ac:dyDescent="0.45">
      <c r="A10" s="2"/>
      <c r="B10" s="11"/>
      <c r="C10" s="36"/>
      <c r="D10" s="66"/>
      <c r="E10" s="66"/>
      <c r="F10" s="44" t="str">
        <f>IF(ISNUMBER(D10), 1/(10000/D10/60), "")</f>
        <v/>
      </c>
      <c r="H10" s="54"/>
      <c r="I10" s="45"/>
      <c r="J10" s="45"/>
      <c r="K10" s="46"/>
    </row>
    <row r="11" spans="1:11" x14ac:dyDescent="0.45">
      <c r="A11" s="2"/>
      <c r="B11" s="11"/>
      <c r="C11" s="11"/>
      <c r="D11" s="67" t="s">
        <v>35</v>
      </c>
      <c r="E11" s="67"/>
      <c r="F11" s="55" t="s">
        <v>20</v>
      </c>
      <c r="G11" s="52"/>
      <c r="H11" s="45"/>
      <c r="I11" s="45"/>
      <c r="J11" s="45"/>
      <c r="K11" s="46"/>
    </row>
    <row r="12" spans="1:11" x14ac:dyDescent="0.45">
      <c r="A12" s="56" t="s">
        <v>27</v>
      </c>
      <c r="B12" s="57"/>
      <c r="C12" s="11"/>
      <c r="D12" s="57" t="s">
        <v>28</v>
      </c>
      <c r="E12" s="57"/>
      <c r="F12" s="57"/>
      <c r="G12" s="57"/>
      <c r="H12" s="57"/>
      <c r="I12" s="57"/>
      <c r="J12" s="57"/>
      <c r="K12" s="85"/>
    </row>
    <row r="13" spans="1:11" x14ac:dyDescent="0.45">
      <c r="A13" s="58"/>
      <c r="B13" s="59"/>
      <c r="C13" s="11"/>
      <c r="D13" s="59"/>
      <c r="E13" s="59"/>
      <c r="F13" s="59"/>
      <c r="G13" s="59"/>
      <c r="H13" s="59"/>
      <c r="I13" s="59"/>
      <c r="J13" s="59"/>
      <c r="K13" s="86"/>
    </row>
    <row r="14" spans="1:11" x14ac:dyDescent="0.45">
      <c r="A14" s="18"/>
      <c r="B14" s="18"/>
      <c r="C14" s="11"/>
      <c r="D14" s="18"/>
      <c r="E14" s="18"/>
      <c r="F14" s="18"/>
      <c r="G14" s="18"/>
      <c r="H14" s="18"/>
      <c r="I14" s="18"/>
      <c r="J14" s="18"/>
      <c r="K14" s="18"/>
    </row>
    <row r="15" spans="1:11" x14ac:dyDescent="0.45">
      <c r="A15" s="18"/>
      <c r="B15" s="18"/>
      <c r="C15" s="11"/>
      <c r="D15" s="18"/>
      <c r="E15" s="18"/>
      <c r="F15" s="18"/>
      <c r="G15" s="18"/>
      <c r="H15" s="18"/>
      <c r="I15" s="18"/>
      <c r="J15" s="18"/>
      <c r="K15" s="18"/>
    </row>
    <row r="16" spans="1:11" x14ac:dyDescent="0.45">
      <c r="A16" s="18"/>
      <c r="B16" s="18"/>
      <c r="C16" s="11"/>
      <c r="D16" s="18"/>
      <c r="E16" s="18"/>
      <c r="F16" s="18"/>
      <c r="G16" s="18"/>
      <c r="H16" s="18"/>
      <c r="I16" s="18"/>
      <c r="J16" s="18"/>
      <c r="K16" s="18"/>
    </row>
    <row r="17" spans="1:11" x14ac:dyDescent="0.45">
      <c r="A17" s="18"/>
      <c r="B17" s="18"/>
      <c r="C17" s="11"/>
      <c r="D17" s="18"/>
      <c r="E17" s="18"/>
      <c r="F17" s="18"/>
      <c r="G17" s="18"/>
      <c r="H17" s="18"/>
      <c r="I17" s="18"/>
      <c r="J17" s="18"/>
      <c r="K17" s="18"/>
    </row>
    <row r="18" spans="1:11" x14ac:dyDescent="0.45">
      <c r="A18" s="18"/>
      <c r="B18" s="18"/>
      <c r="C18" s="11"/>
      <c r="D18" s="18"/>
      <c r="E18" s="18"/>
      <c r="F18" s="18"/>
      <c r="G18" s="18"/>
      <c r="H18" s="18"/>
      <c r="I18" s="18"/>
      <c r="J18" s="18"/>
      <c r="K18" s="18"/>
    </row>
    <row r="19" spans="1:11" x14ac:dyDescent="0.45">
      <c r="A19" s="18"/>
      <c r="B19" s="18"/>
      <c r="C19" s="11"/>
      <c r="D19" s="18"/>
      <c r="E19" s="18"/>
      <c r="F19" s="18"/>
      <c r="G19" s="18"/>
      <c r="H19" s="18"/>
      <c r="I19" s="18"/>
      <c r="J19" s="18"/>
      <c r="K19" s="18"/>
    </row>
    <row r="20" spans="1:11" x14ac:dyDescent="0.45">
      <c r="A20" s="18"/>
      <c r="B20" s="18"/>
      <c r="C20" s="11"/>
      <c r="D20" s="18"/>
      <c r="E20" s="18"/>
      <c r="F20" s="18"/>
      <c r="G20" s="18"/>
      <c r="H20" s="18"/>
      <c r="I20" s="18"/>
      <c r="J20" s="18"/>
      <c r="K20" s="18"/>
    </row>
    <row r="21" spans="1:11" x14ac:dyDescent="0.45">
      <c r="A21" s="18"/>
      <c r="B21" s="18"/>
      <c r="C21" s="11"/>
      <c r="D21" s="18"/>
      <c r="E21" s="18"/>
      <c r="F21" s="18"/>
      <c r="G21" s="18"/>
      <c r="H21" s="18"/>
      <c r="I21" s="18"/>
      <c r="J21" s="18"/>
      <c r="K21" s="18"/>
    </row>
    <row r="22" spans="1:11" x14ac:dyDescent="0.45">
      <c r="A22" s="18"/>
      <c r="B22" s="18"/>
      <c r="C22" s="11"/>
      <c r="D22" s="18"/>
      <c r="E22" s="18"/>
      <c r="F22" s="18"/>
      <c r="G22" s="18"/>
      <c r="H22" s="18"/>
      <c r="I22" s="18"/>
      <c r="J22" s="18"/>
      <c r="K22" s="18"/>
    </row>
    <row r="23" spans="1:11" x14ac:dyDescent="0.45">
      <c r="A23" s="18"/>
      <c r="B23" s="18"/>
      <c r="C23" s="11"/>
      <c r="D23" s="18"/>
      <c r="E23" s="18"/>
      <c r="F23" s="18"/>
      <c r="G23" s="18"/>
      <c r="H23" s="18"/>
      <c r="I23" s="18"/>
      <c r="J23" s="18"/>
      <c r="K23" s="18"/>
    </row>
    <row r="24" spans="1:11" x14ac:dyDescent="0.45">
      <c r="A24" s="18"/>
      <c r="B24" s="18"/>
      <c r="C24" s="11"/>
      <c r="D24" s="18"/>
      <c r="E24" s="18"/>
      <c r="F24" s="18"/>
      <c r="G24" s="18"/>
      <c r="H24" s="18"/>
      <c r="I24" s="18"/>
      <c r="J24" s="18"/>
      <c r="K24" s="18"/>
    </row>
    <row r="25" spans="1:11" x14ac:dyDescent="0.45">
      <c r="A25" s="18"/>
      <c r="B25" s="18"/>
      <c r="C25" s="11"/>
      <c r="D25" s="18"/>
      <c r="E25" s="18"/>
      <c r="F25" s="18"/>
      <c r="G25" s="18"/>
      <c r="H25" s="18"/>
      <c r="I25" s="18"/>
      <c r="J25" s="18"/>
      <c r="K25" s="18"/>
    </row>
    <row r="26" spans="1:11" x14ac:dyDescent="0.45">
      <c r="A26" s="40" t="s">
        <v>13</v>
      </c>
      <c r="B26" s="42" t="str">
        <f>IF(ISNUMBER(A14), SUM(A14:B25),"")</f>
        <v/>
      </c>
      <c r="C26" s="11"/>
      <c r="D26" s="70"/>
      <c r="E26" s="70"/>
      <c r="F26" s="70"/>
      <c r="G26" s="70"/>
      <c r="H26" s="70"/>
      <c r="I26" s="70"/>
      <c r="J26" s="41" t="s">
        <v>14</v>
      </c>
      <c r="K26" s="6" t="str">
        <f>IF(ISNUMBER(D14),AVERAGE(D14:K25),"")</f>
        <v/>
      </c>
    </row>
    <row r="27" spans="1:11" x14ac:dyDescent="0.45">
      <c r="A27" s="2"/>
      <c r="B27" s="53" t="s">
        <v>18</v>
      </c>
      <c r="C27" s="11"/>
      <c r="D27" s="7"/>
      <c r="E27" s="11"/>
      <c r="F27" s="11"/>
      <c r="G27" s="11"/>
      <c r="H27" s="11"/>
      <c r="I27" s="11"/>
      <c r="K27" s="53" t="s">
        <v>19</v>
      </c>
    </row>
    <row r="28" spans="1:11" x14ac:dyDescent="0.45">
      <c r="A28" s="2"/>
      <c r="B28" s="83" t="s">
        <v>34</v>
      </c>
      <c r="C28" s="84"/>
      <c r="D28" s="8" t="str">
        <f>IF(ISNUMBER(B26), B26*K26/F10,"")</f>
        <v/>
      </c>
      <c r="E28" s="74" t="s">
        <v>21</v>
      </c>
      <c r="F28" s="75"/>
      <c r="G28" s="76"/>
      <c r="I28" s="11"/>
      <c r="J28" s="11"/>
      <c r="K28" s="15"/>
    </row>
    <row r="29" spans="1:11" x14ac:dyDescent="0.45">
      <c r="A29" s="2"/>
      <c r="B29" s="83" t="s">
        <v>33</v>
      </c>
      <c r="C29" s="84"/>
      <c r="D29" s="9">
        <v>9</v>
      </c>
      <c r="E29" s="71"/>
      <c r="F29" s="72"/>
      <c r="G29" s="72"/>
      <c r="H29" s="72"/>
      <c r="I29" s="72"/>
      <c r="J29" s="72"/>
      <c r="K29" s="73"/>
    </row>
    <row r="30" spans="1:11" x14ac:dyDescent="0.45">
      <c r="A30" s="34"/>
      <c r="B30" s="83" t="s">
        <v>25</v>
      </c>
      <c r="C30" s="84"/>
      <c r="D30" s="9">
        <v>15</v>
      </c>
      <c r="E30" s="43" t="s">
        <v>29</v>
      </c>
      <c r="F30" s="21"/>
      <c r="G30" s="21"/>
      <c r="H30" s="21"/>
      <c r="I30" s="11"/>
      <c r="J30" s="11"/>
      <c r="K30" s="15"/>
    </row>
    <row r="31" spans="1:11" x14ac:dyDescent="0.45">
      <c r="A31" s="2"/>
      <c r="B31" s="11"/>
      <c r="C31" s="36" t="s">
        <v>15</v>
      </c>
      <c r="D31" s="10" t="str">
        <f>IF(ISNUMBER(D28), D28*((100-D30)/100)*(100-13)/(100-D29),"")</f>
        <v/>
      </c>
      <c r="E31" s="30" t="s">
        <v>30</v>
      </c>
      <c r="F31" s="11"/>
      <c r="G31" s="11"/>
      <c r="H31" s="11"/>
      <c r="I31" s="11"/>
      <c r="J31" s="11"/>
      <c r="K31" s="15"/>
    </row>
    <row r="32" spans="1:11" x14ac:dyDescent="0.45">
      <c r="A32" s="19" t="s">
        <v>31</v>
      </c>
      <c r="B32" s="11"/>
      <c r="C32" s="20"/>
      <c r="D32" s="35"/>
      <c r="E32" s="30"/>
      <c r="F32" s="11"/>
      <c r="G32" s="11"/>
      <c r="H32" s="11"/>
      <c r="I32" s="11"/>
      <c r="J32" s="11"/>
      <c r="K32" s="15"/>
    </row>
    <row r="33" spans="1:11" x14ac:dyDescent="0.45">
      <c r="A33" s="60"/>
      <c r="B33" s="61"/>
      <c r="C33" s="61"/>
      <c r="D33" s="61"/>
      <c r="E33" s="61"/>
      <c r="F33" s="61"/>
      <c r="G33" s="61"/>
      <c r="H33" s="61"/>
      <c r="I33" s="62"/>
      <c r="J33" s="31"/>
      <c r="K33" s="32"/>
    </row>
    <row r="34" spans="1:11" x14ac:dyDescent="0.45">
      <c r="A34" s="64" t="s">
        <v>32</v>
      </c>
      <c r="B34" s="65"/>
      <c r="C34" s="39" t="s">
        <v>37</v>
      </c>
      <c r="D34" s="33"/>
      <c r="E34" s="33"/>
      <c r="F34" s="37"/>
      <c r="G34" s="38"/>
      <c r="H34" s="37"/>
      <c r="I34" s="37"/>
      <c r="J34" s="33"/>
      <c r="K34" s="17"/>
    </row>
    <row r="44" spans="1:11" x14ac:dyDescent="0.45">
      <c r="A44" s="29"/>
    </row>
  </sheetData>
  <sheetProtection password="DD95" sheet="1" objects="1" scenarios="1" selectLockedCells="1"/>
  <mergeCells count="17">
    <mergeCell ref="D12:K13"/>
    <mergeCell ref="A12:B13"/>
    <mergeCell ref="A33:I33"/>
    <mergeCell ref="A1:K1"/>
    <mergeCell ref="A34:B34"/>
    <mergeCell ref="D10:E10"/>
    <mergeCell ref="D11:E11"/>
    <mergeCell ref="I3:J3"/>
    <mergeCell ref="I2:J2"/>
    <mergeCell ref="D26:I26"/>
    <mergeCell ref="E29:K29"/>
    <mergeCell ref="E28:G28"/>
    <mergeCell ref="H4:K5"/>
    <mergeCell ref="H6:K7"/>
    <mergeCell ref="B30:C30"/>
    <mergeCell ref="B29:C29"/>
    <mergeCell ref="B28:C28"/>
  </mergeCells>
  <hyperlinks>
    <hyperlink ref="C34" r:id="rId1"/>
  </hyperlinks>
  <pageMargins left="0.7" right="0.7" top="0.75" bottom="0.75" header="0.3" footer="0.3"/>
  <pageSetup orientation="landscape" horizontalDpi="1200" verticalDpi="1200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Soybean Yield Estimator</vt:lpstr>
    </vt:vector>
  </TitlesOfParts>
  <Company>UNL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Nathan Mueller</dc:creator>
  <cp:lastModifiedBy>Nathan Mueller</cp:lastModifiedBy>
  <cp:lastPrinted>2016-08-23T14:29:36Z</cp:lastPrinted>
  <dcterms:created xsi:type="dcterms:W3CDTF">2015-09-09T17:30:57Z</dcterms:created>
  <dcterms:modified xsi:type="dcterms:W3CDTF">2020-08-13T21:05:14Z</dcterms:modified>
</cp:coreProperties>
</file>